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<sst xmlns="http://schemas.openxmlformats.org/spreadsheetml/2006/main" count="63" uniqueCount="50">
  <si>
    <t>电梯更换配件清单</t>
  </si>
  <si>
    <t>电梯编号</t>
  </si>
  <si>
    <t>作业内容</t>
  </si>
  <si>
    <t>型号规格</t>
  </si>
  <si>
    <t>单位</t>
  </si>
  <si>
    <t>数量</t>
  </si>
  <si>
    <t>单价（元）</t>
  </si>
  <si>
    <t>合计（元）</t>
  </si>
  <si>
    <t>住宅六部电梯</t>
  </si>
  <si>
    <t>曳引钢丝绳</t>
  </si>
  <si>
    <t>Φ10
P185012c000-01L190</t>
  </si>
  <si>
    <t>台</t>
  </si>
  <si>
    <t>曳引轮</t>
  </si>
  <si>
    <t>P101041A234-33</t>
  </si>
  <si>
    <t>副</t>
  </si>
  <si>
    <t>门机板</t>
  </si>
  <si>
    <t>P23175B000G</t>
  </si>
  <si>
    <t>张</t>
  </si>
  <si>
    <t>涨紧轮</t>
  </si>
  <si>
    <t>原装组件</t>
  </si>
  <si>
    <t>套</t>
  </si>
  <si>
    <t>主轨导靴</t>
  </si>
  <si>
    <t>三菱原装</t>
  </si>
  <si>
    <t>副轨导靴</t>
  </si>
  <si>
    <t>层门传动钢丝绳</t>
  </si>
  <si>
    <t>层门锁</t>
  </si>
  <si>
    <t>原装带副锁</t>
  </si>
  <si>
    <t>补偿链防腐</t>
  </si>
  <si>
    <t>油漆、漆刷等</t>
  </si>
  <si>
    <t>门挂板</t>
  </si>
  <si>
    <t>161门挂板组件</t>
  </si>
  <si>
    <t>涨紧轮轴承</t>
  </si>
  <si>
    <t>只</t>
  </si>
  <si>
    <t>液压缓冲器油</t>
  </si>
  <si>
    <t>专用ZOB</t>
  </si>
  <si>
    <t>桶</t>
  </si>
  <si>
    <t>涨紧轮开关</t>
  </si>
  <si>
    <t>原装EL开关</t>
  </si>
  <si>
    <t>液压缓冲器开关</t>
  </si>
  <si>
    <t>原装LXP1</t>
  </si>
  <si>
    <t>对重护板</t>
  </si>
  <si>
    <t>轨道矫正</t>
  </si>
  <si>
    <t>人工及辅材</t>
  </si>
  <si>
    <t>制动器</t>
  </si>
  <si>
    <t>原装P101041A</t>
  </si>
  <si>
    <t>人工</t>
  </si>
  <si>
    <t>部</t>
  </si>
  <si>
    <t>税金</t>
  </si>
  <si>
    <t>合计：</t>
  </si>
  <si>
    <t>合同总价:</t>
  </si>
</sst>
</file>

<file path=xl/styles.xml><?xml version="1.0" encoding="utf-8"?>
<styleSheet xmlns="http://schemas.openxmlformats.org/spreadsheetml/2006/main">
  <numFmts count="8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\¥#,##0.00;\¥\-#,##0.00"/>
    <numFmt numFmtId="178" formatCode="#,##0.00_ ;[Red]\-#,##0.00\ "/>
  </numFmts>
  <fonts count="26">
    <font>
      <sz val="11"/>
      <color theme="1"/>
      <name val="宋体"/>
      <charset val="134"/>
      <scheme val="minor"/>
    </font>
    <font>
      <b/>
      <sz val="15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>
      <alignment vertical="center"/>
    </xf>
    <xf numFmtId="177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178" fontId="2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178" fontId="0" fillId="0" borderId="1" xfId="0" applyNumberFormat="1" applyBorder="1" applyAlignment="1">
      <alignment horizontal="center" vertical="center"/>
    </xf>
    <xf numFmtId="7" fontId="0" fillId="0" borderId="7" xfId="0" applyNumberForma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workbookViewId="0">
      <selection activeCell="J10" sqref="J10"/>
    </sheetView>
  </sheetViews>
  <sheetFormatPr defaultColWidth="9" defaultRowHeight="13.5"/>
  <cols>
    <col min="1" max="1" width="12.25" customWidth="1"/>
    <col min="2" max="2" width="14.125" customWidth="1"/>
    <col min="3" max="3" width="4.375" customWidth="1"/>
    <col min="4" max="4" width="12" customWidth="1"/>
    <col min="5" max="5" width="4.875" customWidth="1"/>
    <col min="6" max="6" width="6.625" customWidth="1"/>
    <col min="7" max="7" width="8.125" customWidth="1"/>
    <col min="8" max="8" width="9.75" customWidth="1"/>
    <col min="9" max="9" width="20.125" customWidth="1"/>
    <col min="10" max="10" width="41.375" style="1" customWidth="1"/>
  </cols>
  <sheetData>
    <row r="1" ht="19.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1.95" customHeight="1" spans="1:9">
      <c r="A2" s="3" t="s">
        <v>1</v>
      </c>
      <c r="B2" s="3" t="s">
        <v>2</v>
      </c>
      <c r="C2" s="3"/>
      <c r="D2" s="3" t="s">
        <v>3</v>
      </c>
      <c r="E2" s="3"/>
      <c r="F2" s="3" t="s">
        <v>4</v>
      </c>
      <c r="G2" s="3" t="s">
        <v>5</v>
      </c>
      <c r="H2" s="3" t="s">
        <v>6</v>
      </c>
      <c r="I2" s="3" t="s">
        <v>7</v>
      </c>
    </row>
    <row r="3" ht="15.95" customHeight="1" spans="1:10">
      <c r="A3" s="4" t="s">
        <v>8</v>
      </c>
      <c r="B3" s="5" t="s">
        <v>9</v>
      </c>
      <c r="C3" s="5"/>
      <c r="D3" s="6" t="s">
        <v>10</v>
      </c>
      <c r="E3" s="5"/>
      <c r="F3" s="5" t="s">
        <v>11</v>
      </c>
      <c r="G3" s="5">
        <v>1000</v>
      </c>
      <c r="H3" s="7">
        <v>12.8</v>
      </c>
      <c r="I3" s="22">
        <f>G3*H3</f>
        <v>12800</v>
      </c>
      <c r="J3" s="23"/>
    </row>
    <row r="4" ht="15.95" customHeight="1" spans="1:12">
      <c r="A4" s="4"/>
      <c r="B4" s="5" t="s">
        <v>12</v>
      </c>
      <c r="C4" s="5"/>
      <c r="D4" s="5" t="s">
        <v>13</v>
      </c>
      <c r="E4" s="5"/>
      <c r="F4" s="5" t="s">
        <v>14</v>
      </c>
      <c r="G4" s="5">
        <v>3</v>
      </c>
      <c r="H4" s="7">
        <v>6250</v>
      </c>
      <c r="I4" s="22">
        <f t="shared" ref="I4:I20" si="0">G4*H4</f>
        <v>18750</v>
      </c>
      <c r="J4" s="23"/>
      <c r="L4" s="24"/>
    </row>
    <row r="5" ht="15.95" customHeight="1" spans="1:10">
      <c r="A5" s="4"/>
      <c r="B5" s="5" t="s">
        <v>15</v>
      </c>
      <c r="C5" s="5"/>
      <c r="D5" s="5" t="s">
        <v>16</v>
      </c>
      <c r="E5" s="5"/>
      <c r="F5" s="5" t="s">
        <v>17</v>
      </c>
      <c r="G5" s="5">
        <v>1</v>
      </c>
      <c r="H5" s="7">
        <v>7230</v>
      </c>
      <c r="I5" s="22">
        <f t="shared" si="0"/>
        <v>7230</v>
      </c>
      <c r="J5" s="23"/>
    </row>
    <row r="6" ht="15.95" customHeight="1" spans="1:10">
      <c r="A6" s="4"/>
      <c r="B6" s="5" t="s">
        <v>18</v>
      </c>
      <c r="C6" s="5"/>
      <c r="D6" s="5" t="s">
        <v>19</v>
      </c>
      <c r="E6" s="5"/>
      <c r="F6" s="5" t="s">
        <v>20</v>
      </c>
      <c r="G6" s="5">
        <v>1</v>
      </c>
      <c r="H6" s="8">
        <v>900</v>
      </c>
      <c r="I6" s="22">
        <f t="shared" si="0"/>
        <v>900</v>
      </c>
      <c r="J6" s="23"/>
    </row>
    <row r="7" ht="15.95" customHeight="1" spans="1:10">
      <c r="A7" s="4"/>
      <c r="B7" s="5" t="s">
        <v>21</v>
      </c>
      <c r="C7" s="5"/>
      <c r="D7" s="6" t="s">
        <v>22</v>
      </c>
      <c r="E7" s="5"/>
      <c r="F7" s="5" t="s">
        <v>14</v>
      </c>
      <c r="G7" s="5">
        <v>24</v>
      </c>
      <c r="H7" s="9">
        <v>536</v>
      </c>
      <c r="I7" s="22">
        <f t="shared" si="0"/>
        <v>12864</v>
      </c>
      <c r="J7" s="25"/>
    </row>
    <row r="8" ht="15.95" customHeight="1" spans="1:10">
      <c r="A8" s="4"/>
      <c r="B8" s="5" t="s">
        <v>23</v>
      </c>
      <c r="C8" s="5"/>
      <c r="D8" s="5" t="s">
        <v>22</v>
      </c>
      <c r="E8" s="5"/>
      <c r="F8" s="5" t="s">
        <v>14</v>
      </c>
      <c r="G8" s="5">
        <v>24</v>
      </c>
      <c r="H8" s="9">
        <v>82</v>
      </c>
      <c r="I8" s="22">
        <f t="shared" si="0"/>
        <v>1968</v>
      </c>
      <c r="J8" s="25"/>
    </row>
    <row r="9" ht="15.95" customHeight="1" spans="1:10">
      <c r="A9" s="4"/>
      <c r="B9" s="5" t="s">
        <v>24</v>
      </c>
      <c r="C9" s="5"/>
      <c r="D9" s="5" t="s">
        <v>22</v>
      </c>
      <c r="E9" s="5"/>
      <c r="F9" s="5" t="s">
        <v>14</v>
      </c>
      <c r="G9" s="5">
        <v>18</v>
      </c>
      <c r="H9" s="8">
        <v>45</v>
      </c>
      <c r="I9" s="22">
        <f t="shared" si="0"/>
        <v>810</v>
      </c>
      <c r="J9" s="25"/>
    </row>
    <row r="10" ht="15.95" customHeight="1" spans="1:10">
      <c r="A10" s="4"/>
      <c r="B10" s="5" t="s">
        <v>25</v>
      </c>
      <c r="C10" s="5"/>
      <c r="D10" s="10" t="s">
        <v>26</v>
      </c>
      <c r="E10" s="5"/>
      <c r="F10" s="5" t="s">
        <v>20</v>
      </c>
      <c r="G10" s="5">
        <v>18</v>
      </c>
      <c r="H10" s="8">
        <v>580</v>
      </c>
      <c r="I10" s="22">
        <f t="shared" si="0"/>
        <v>10440</v>
      </c>
      <c r="J10" s="25"/>
    </row>
    <row r="11" ht="15.95" customHeight="1" spans="1:10">
      <c r="A11" s="4"/>
      <c r="B11" s="5" t="s">
        <v>27</v>
      </c>
      <c r="C11" s="5"/>
      <c r="D11" s="6" t="s">
        <v>28</v>
      </c>
      <c r="E11" s="5"/>
      <c r="F11" s="5" t="s">
        <v>20</v>
      </c>
      <c r="G11" s="5">
        <v>1</v>
      </c>
      <c r="H11" s="8">
        <v>110</v>
      </c>
      <c r="I11" s="22">
        <f t="shared" si="0"/>
        <v>110</v>
      </c>
      <c r="J11" s="25"/>
    </row>
    <row r="12" ht="15.95" customHeight="1" spans="1:10">
      <c r="A12" s="4"/>
      <c r="B12" s="5" t="s">
        <v>29</v>
      </c>
      <c r="C12" s="5"/>
      <c r="D12" s="5" t="s">
        <v>30</v>
      </c>
      <c r="E12" s="5"/>
      <c r="F12" s="5" t="s">
        <v>14</v>
      </c>
      <c r="G12" s="5">
        <v>12</v>
      </c>
      <c r="H12" s="8">
        <v>850</v>
      </c>
      <c r="I12" s="22">
        <f t="shared" si="0"/>
        <v>10200</v>
      </c>
      <c r="J12" s="25"/>
    </row>
    <row r="13" ht="15.95" customHeight="1" spans="1:10">
      <c r="A13" s="4"/>
      <c r="B13" s="5" t="s">
        <v>31</v>
      </c>
      <c r="C13" s="5"/>
      <c r="D13" s="5"/>
      <c r="E13" s="5"/>
      <c r="F13" s="5" t="s">
        <v>32</v>
      </c>
      <c r="G13" s="5">
        <v>12</v>
      </c>
      <c r="H13" s="8">
        <v>26</v>
      </c>
      <c r="I13" s="22">
        <f t="shared" si="0"/>
        <v>312</v>
      </c>
      <c r="J13" s="25"/>
    </row>
    <row r="14" ht="15.95" customHeight="1" spans="1:10">
      <c r="A14" s="4"/>
      <c r="B14" s="5" t="s">
        <v>33</v>
      </c>
      <c r="C14" s="5"/>
      <c r="D14" s="10" t="s">
        <v>34</v>
      </c>
      <c r="E14" s="5"/>
      <c r="F14" s="5" t="s">
        <v>35</v>
      </c>
      <c r="G14" s="5">
        <v>4</v>
      </c>
      <c r="H14" s="8">
        <v>400</v>
      </c>
      <c r="I14" s="22">
        <f t="shared" si="0"/>
        <v>1600</v>
      </c>
      <c r="J14" s="25"/>
    </row>
    <row r="15" ht="15.95" customHeight="1" spans="1:10">
      <c r="A15" s="4"/>
      <c r="B15" s="5" t="s">
        <v>36</v>
      </c>
      <c r="C15" s="5"/>
      <c r="D15" s="6" t="s">
        <v>37</v>
      </c>
      <c r="E15" s="5"/>
      <c r="F15" s="5" t="s">
        <v>32</v>
      </c>
      <c r="G15" s="5">
        <v>6</v>
      </c>
      <c r="H15" s="8">
        <v>75</v>
      </c>
      <c r="I15" s="22">
        <f t="shared" si="0"/>
        <v>450</v>
      </c>
      <c r="J15" s="25"/>
    </row>
    <row r="16" ht="15.95" customHeight="1" spans="1:10">
      <c r="A16" s="4"/>
      <c r="B16" s="5" t="s">
        <v>38</v>
      </c>
      <c r="C16" s="5"/>
      <c r="D16" s="5" t="s">
        <v>39</v>
      </c>
      <c r="E16" s="5"/>
      <c r="F16" s="5" t="s">
        <v>32</v>
      </c>
      <c r="G16" s="5">
        <v>12</v>
      </c>
      <c r="H16" s="8">
        <v>100</v>
      </c>
      <c r="I16" s="22">
        <f t="shared" si="0"/>
        <v>1200</v>
      </c>
      <c r="J16" s="25"/>
    </row>
    <row r="17" ht="15.95" customHeight="1" spans="1:10">
      <c r="A17" s="4"/>
      <c r="B17" s="5" t="s">
        <v>40</v>
      </c>
      <c r="C17" s="5"/>
      <c r="D17" s="10"/>
      <c r="E17" s="5"/>
      <c r="F17" s="5" t="s">
        <v>17</v>
      </c>
      <c r="G17" s="5">
        <v>12</v>
      </c>
      <c r="H17" s="8">
        <v>190</v>
      </c>
      <c r="I17" s="22">
        <f t="shared" si="0"/>
        <v>2280</v>
      </c>
      <c r="J17" s="25"/>
    </row>
    <row r="18" ht="15.95" customHeight="1" spans="1:10">
      <c r="A18" s="4"/>
      <c r="B18" s="4" t="s">
        <v>41</v>
      </c>
      <c r="C18" s="4"/>
      <c r="D18" s="4" t="s">
        <v>42</v>
      </c>
      <c r="E18" s="4"/>
      <c r="F18" s="5" t="s">
        <v>11</v>
      </c>
      <c r="G18" s="5">
        <v>6</v>
      </c>
      <c r="H18" s="11">
        <v>10500</v>
      </c>
      <c r="I18" s="26">
        <f t="shared" si="0"/>
        <v>63000</v>
      </c>
      <c r="J18" s="25"/>
    </row>
    <row r="19" ht="15.95" customHeight="1" spans="1:10">
      <c r="A19" s="4"/>
      <c r="B19" s="4" t="s">
        <v>43</v>
      </c>
      <c r="C19" s="4"/>
      <c r="D19" s="12" t="s">
        <v>44</v>
      </c>
      <c r="E19" s="13"/>
      <c r="F19" s="5" t="s">
        <v>20</v>
      </c>
      <c r="G19" s="5">
        <v>1</v>
      </c>
      <c r="H19" s="8">
        <v>6360</v>
      </c>
      <c r="I19" s="26">
        <f t="shared" si="0"/>
        <v>6360</v>
      </c>
      <c r="J19" s="25"/>
    </row>
    <row r="20" ht="15.95" customHeight="1" spans="1:10">
      <c r="A20" s="4"/>
      <c r="B20" s="4" t="s">
        <v>45</v>
      </c>
      <c r="C20" s="4"/>
      <c r="D20" s="4"/>
      <c r="E20" s="4"/>
      <c r="F20" s="5" t="s">
        <v>46</v>
      </c>
      <c r="G20" s="5">
        <v>6</v>
      </c>
      <c r="H20" s="8">
        <v>2000</v>
      </c>
      <c r="I20" s="26">
        <f t="shared" si="0"/>
        <v>12000</v>
      </c>
      <c r="J20" s="25"/>
    </row>
    <row r="21" ht="15.95" customHeight="1" spans="1:9">
      <c r="A21" s="4"/>
      <c r="B21" s="4" t="s">
        <v>47</v>
      </c>
      <c r="C21" s="4"/>
      <c r="D21" s="14">
        <v>0.13</v>
      </c>
      <c r="E21" s="4"/>
      <c r="F21" s="15"/>
      <c r="G21" s="15"/>
      <c r="H21" s="15"/>
      <c r="I21" s="26">
        <f>SUM(I3:I20)*0.13</f>
        <v>21225.62</v>
      </c>
    </row>
    <row r="22" ht="15.95" customHeight="1" spans="1:9">
      <c r="A22" s="16" t="s">
        <v>48</v>
      </c>
      <c r="B22" s="17"/>
      <c r="C22" s="17"/>
      <c r="D22" s="17"/>
      <c r="E22" s="17"/>
      <c r="F22" s="17"/>
      <c r="G22" s="17"/>
      <c r="H22" s="18"/>
      <c r="I22" s="27">
        <f>SUM(I3:I21)</f>
        <v>184499.62</v>
      </c>
    </row>
    <row r="23" ht="18.75" customHeight="1" spans="1:9">
      <c r="A23" s="19" t="s">
        <v>49</v>
      </c>
      <c r="B23" s="20">
        <f>I22</f>
        <v>184499.62</v>
      </c>
      <c r="C23" s="21" t="str">
        <f>CONCATENATE("大写人民币",IF(B23=0,"",IF(ABS(B23)&lt;0.995,"",TEXT(INT(ROUND(ABS(B23),2)),"[DBNum2]")&amp;"元")&amp;IF(RIGHT(TEXT(B23,".00"),2)*1=0,IF(ABS(B23)&lt;0.005,"","整"),TEXT(IF(ABS(B23)&lt;0.095,"",LEFT(RIGHT(TEXT(B23,".00"),2))),"[dbnum2]")&amp;IF(LEFT(RIGHT(TEXT(B23,".00"),2))*1=0,"","角")&amp;IF(RIGHT(TEXT(B23,".00"))*1=0,"整",TEXT(RIGHT(TEXT(B23,".00")),"[dbnum2]")&amp;"分"))))</f>
        <v>大写人民币壹拾捌万肆仟肆佰玖拾玖元陆角贰分</v>
      </c>
      <c r="D23" s="21"/>
      <c r="E23" s="21"/>
      <c r="F23" s="21"/>
      <c r="G23" s="21"/>
      <c r="H23" s="21"/>
      <c r="I23" s="28"/>
    </row>
  </sheetData>
  <mergeCells count="45">
    <mergeCell ref="A1:I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A22:H22"/>
    <mergeCell ref="C23:I23"/>
    <mergeCell ref="A3:A21"/>
    <mergeCell ref="J3:J6"/>
  </mergeCells>
  <pageMargins left="0.590277777777778" right="0.590277777777778" top="0.590277777777778" bottom="0.590277777777778" header="0" footer="0"/>
  <pageSetup paperSize="9" fitToHeight="0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無名小卒_</cp:lastModifiedBy>
  <dcterms:created xsi:type="dcterms:W3CDTF">2018-07-25T01:12:00Z</dcterms:created>
  <cp:lastPrinted>2018-09-18T06:55:00Z</cp:lastPrinted>
  <dcterms:modified xsi:type="dcterms:W3CDTF">2022-08-31T04:51:17Z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2052-11.1.0.12353</vt:lpwstr>
  </property>
  <property fmtid="{D5CDD505-2E9C-101B-9397-08002B2CF9AE}" pid="3" name="ICV">
    <vt:lpwstr>88E1B89870CB4EA3AFC85F7F033F207C</vt:lpwstr>
  </property>
  <property fmtid="{D5CDD505-2E9C-101B-9397-08002B2CF9AE}" pid="4" name="commondata">
    <vt:lpwstr>eyJoZGlkIjoiMmI1YmY4OGZmM2VkYzc5NzA2Yzg3ZDQ3NmUwYzJhMGEifQ==</vt:lpwstr>
  </property>
</Properties>
</file>